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emmler.TWANN-TUESCHERZ\Desktop\"/>
    </mc:Choice>
  </mc:AlternateContent>
  <bookViews>
    <workbookView xWindow="0" yWindow="0" windowWidth="21540" windowHeight="11310" xr2:uid="{9343AA21-B734-4C97-A788-7903CB623C86}"/>
  </bookViews>
  <sheets>
    <sheet name="Tabelle1" sheetId="1" r:id="rId1"/>
    <sheet name="Tabelle2" sheetId="2" r:id="rId2"/>
    <sheet name="Tabelle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F9" i="1" l="1"/>
  <c r="E31" i="1" l="1"/>
  <c r="D31" i="1"/>
  <c r="F18" i="1"/>
  <c r="F16" i="1"/>
  <c r="F14" i="1"/>
  <c r="F11" i="1" l="1"/>
  <c r="F49" i="1" l="1"/>
  <c r="H31" i="1" l="1"/>
  <c r="G34" i="1" s="1"/>
  <c r="K29" i="1"/>
  <c r="J29" i="1"/>
  <c r="K27" i="1"/>
  <c r="J27" i="1"/>
  <c r="K25" i="1"/>
  <c r="J25" i="1"/>
  <c r="K23" i="1"/>
  <c r="J23" i="1"/>
  <c r="F31" i="1"/>
  <c r="F6" i="1"/>
  <c r="K16" i="1" s="1"/>
  <c r="J31" i="1" l="1"/>
  <c r="K31" i="1"/>
</calcChain>
</file>

<file path=xl/sharedStrings.xml><?xml version="1.0" encoding="utf-8"?>
<sst xmlns="http://schemas.openxmlformats.org/spreadsheetml/2006/main" count="53" uniqueCount="39">
  <si>
    <t>Majorzwahlen übriger Gemeinderat (4 Sitze) 2018 - 2021 vom 26.11.2017</t>
  </si>
  <si>
    <t>Zahl der im Stimmregister eingetragenen Stimmberechtigten</t>
  </si>
  <si>
    <t>Zahl der eingelangten Ausweiskarten</t>
  </si>
  <si>
    <t>Vorzählung</t>
  </si>
  <si>
    <t>Urne</t>
  </si>
  <si>
    <t>Total</t>
  </si>
  <si>
    <t>Stimmbeteilgung</t>
  </si>
  <si>
    <t>Zahl der ungültigen Wahlzettel</t>
  </si>
  <si>
    <t>Zahl der gültig zählenden Wahlzettel</t>
  </si>
  <si>
    <t>Amtliche Wahlzettel</t>
  </si>
  <si>
    <t>Wahlzettel, Liste 1</t>
  </si>
  <si>
    <t>Wahlzettel, Liste 2</t>
  </si>
  <si>
    <t>Wahlzettel, Liste 3</t>
  </si>
  <si>
    <t>Zahl leere Stimmen</t>
  </si>
  <si>
    <t>Mögliche Zahl Stimmen</t>
  </si>
  <si>
    <t>Ueberprüfen</t>
  </si>
  <si>
    <t>Kandidatenstimmen</t>
  </si>
  <si>
    <t>Zahl der gültigen Stimmen</t>
  </si>
  <si>
    <t>Absolutes Mehr (Zahl gültige Simmen : 8, aufgerundet auf die nächst höhere ganze Zahl)</t>
  </si>
  <si>
    <t>Teiler</t>
  </si>
  <si>
    <t>Aufrundung</t>
  </si>
  <si>
    <t>Lüthi Alfred</t>
  </si>
  <si>
    <t>Stebler Urs Peter</t>
  </si>
  <si>
    <t>Käser-Ruff Thomas</t>
  </si>
  <si>
    <t>Caliaro Stephan</t>
  </si>
  <si>
    <t>Zweidler Anne-Käthi</t>
  </si>
  <si>
    <t>Absolutes Mehr?</t>
  </si>
  <si>
    <t>Gewählt?</t>
  </si>
  <si>
    <t>Total gültige Stimmen</t>
  </si>
  <si>
    <t>Zahl der eingereichten Wahlzettel</t>
  </si>
  <si>
    <t xml:space="preserve">Vorzählung </t>
  </si>
  <si>
    <t>Zahl der leeren Wahlzettel</t>
  </si>
  <si>
    <t>Kontrolle: F14+F16+F18=F09</t>
  </si>
  <si>
    <t>Zahl darf nicht höher als Zahl Ausweiskarten sein!</t>
  </si>
  <si>
    <t>Nicht abgestempelte Wahlzettel werden nicht als</t>
  </si>
  <si>
    <t>ungültig aufgeführt.</t>
  </si>
  <si>
    <t>Abgegebene Wahlzettel / Total</t>
  </si>
  <si>
    <t>JA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</si>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</sst>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0" fillId="2" borderId="1" xfId="0" applyFill="1" applyBorder="1"/>
    <xf numFmtId="0" fontId="3" fillId="3" borderId="0" xfId="0" applyFont="1" applyFill="1"/>
    <xf numFmtId="0" fontId="0" fillId="4" borderId="0" xfId="0" applyFill="1"/>
    <xf numFmtId="0" fontId="0" fillId="0" borderId="0" xfId="0" applyFill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305D2-5038-45BB-B4CA-8FA17327A410}">
  <sheetPr>
    <pageSetUpPr fitToPage="1"/>
  </sheetPr>
  <dimension ref="A1:K49"/>
  <sheetViews>
    <sheetView tabSelected="1" topLeftCell="A25" workbookViewId="0">
      <selection activeCell="E58" sqref="E58"/>
    </sheetView>
  </sheetViews>
  <sheetFormatPr baseColWidth="10" defaultRowHeight="12.75" x14ac:dyDescent="0.2"/>
  <sheetData>
    <row r="1" spans="1:11" ht="23.25" x14ac:dyDescent="0.35">
      <c r="A1" s="7" t="s">
        <v>0</v>
      </c>
    </row>
    <row r="3" spans="1:11" x14ac:dyDescent="0.2">
      <c r="A3" t="s">
        <v>1</v>
      </c>
      <c r="F3" s="2">
        <v>864</v>
      </c>
    </row>
    <row r="5" spans="1:11" x14ac:dyDescent="0.2">
      <c r="A5" s="1" t="s">
        <v>2</v>
      </c>
      <c r="D5" s="1" t="s">
        <v>3</v>
      </c>
      <c r="E5" s="1" t="s">
        <v>4</v>
      </c>
      <c r="F5" s="1" t="s">
        <v>5</v>
      </c>
    </row>
    <row r="6" spans="1:11" x14ac:dyDescent="0.2">
      <c r="D6">
        <v>341</v>
      </c>
      <c r="E6">
        <v>2</v>
      </c>
      <c r="F6" s="12">
        <f>SUM(D6:E6)</f>
        <v>343</v>
      </c>
    </row>
    <row r="8" spans="1:11" x14ac:dyDescent="0.2">
      <c r="A8" t="s">
        <v>29</v>
      </c>
      <c r="D8" t="s">
        <v>30</v>
      </c>
      <c r="E8" t="s">
        <v>4</v>
      </c>
      <c r="F8" t="s">
        <v>5</v>
      </c>
    </row>
    <row r="9" spans="1:11" x14ac:dyDescent="0.2">
      <c r="D9">
        <v>341</v>
      </c>
      <c r="E9">
        <v>2</v>
      </c>
      <c r="F9" s="11">
        <f>SUM(D9:E9)</f>
        <v>343</v>
      </c>
      <c r="H9" s="11" t="s">
        <v>33</v>
      </c>
      <c r="I9" s="11"/>
      <c r="J9" s="11"/>
      <c r="K9" s="11"/>
    </row>
    <row r="10" spans="1:11" x14ac:dyDescent="0.2">
      <c r="H10" t="s">
        <v>34</v>
      </c>
    </row>
    <row r="11" spans="1:11" x14ac:dyDescent="0.2">
      <c r="A11" t="s">
        <v>6</v>
      </c>
      <c r="F11">
        <f>SUM(F9)/(F3/100)</f>
        <v>39.699074074074069</v>
      </c>
      <c r="H11" t="s">
        <v>35</v>
      </c>
    </row>
    <row r="13" spans="1:11" x14ac:dyDescent="0.2">
      <c r="D13" t="s">
        <v>3</v>
      </c>
      <c r="E13" t="s">
        <v>4</v>
      </c>
    </row>
    <row r="14" spans="1:11" x14ac:dyDescent="0.2">
      <c r="A14" t="s">
        <v>31</v>
      </c>
      <c r="D14">
        <v>1</v>
      </c>
      <c r="E14">
        <v>0</v>
      </c>
      <c r="F14">
        <f>SUM(D14:E14)</f>
        <v>1</v>
      </c>
    </row>
    <row r="16" spans="1:11" x14ac:dyDescent="0.2">
      <c r="A16" t="s">
        <v>7</v>
      </c>
      <c r="D16">
        <v>9</v>
      </c>
      <c r="F16">
        <f>SUM(D16:E16)</f>
        <v>9</v>
      </c>
      <c r="H16" t="s">
        <v>32</v>
      </c>
      <c r="K16" s="11">
        <f>SUM(F14,F16,F18)</f>
        <v>343</v>
      </c>
    </row>
    <row r="18" spans="1:11" x14ac:dyDescent="0.2">
      <c r="A18" t="s">
        <v>8</v>
      </c>
      <c r="D18">
        <v>331</v>
      </c>
      <c r="E18">
        <v>2</v>
      </c>
      <c r="F18" s="8">
        <f>SUM(D18:E18)</f>
        <v>333</v>
      </c>
    </row>
    <row r="19" spans="1:11" x14ac:dyDescent="0.2">
      <c r="F19" s="5"/>
    </row>
    <row r="20" spans="1:11" x14ac:dyDescent="0.2">
      <c r="F20" s="5"/>
    </row>
    <row r="21" spans="1:11" x14ac:dyDescent="0.2">
      <c r="H21" s="4" t="s">
        <v>16</v>
      </c>
    </row>
    <row r="22" spans="1:11" ht="38.25" x14ac:dyDescent="0.2">
      <c r="F22" s="3" t="s">
        <v>36</v>
      </c>
      <c r="H22" s="3" t="s">
        <v>17</v>
      </c>
      <c r="I22" s="3" t="s">
        <v>13</v>
      </c>
      <c r="J22" s="3" t="s">
        <v>14</v>
      </c>
      <c r="K22" s="3" t="s">
        <v>15</v>
      </c>
    </row>
    <row r="23" spans="1:11" x14ac:dyDescent="0.2">
      <c r="A23" t="s">
        <v>10</v>
      </c>
      <c r="F23">
        <v>58</v>
      </c>
      <c r="H23">
        <v>176</v>
      </c>
      <c r="I23">
        <v>56</v>
      </c>
      <c r="J23">
        <f>F23*4</f>
        <v>232</v>
      </c>
      <c r="K23">
        <f>SUM(H23:I23)</f>
        <v>232</v>
      </c>
    </row>
    <row r="25" spans="1:11" x14ac:dyDescent="0.2">
      <c r="A25" t="s">
        <v>11</v>
      </c>
      <c r="F25">
        <v>61</v>
      </c>
      <c r="H25">
        <v>154</v>
      </c>
      <c r="I25">
        <v>90</v>
      </c>
      <c r="J25">
        <f>F25*4</f>
        <v>244</v>
      </c>
      <c r="K25">
        <f>SUM(H25:I25)</f>
        <v>244</v>
      </c>
    </row>
    <row r="27" spans="1:11" x14ac:dyDescent="0.2">
      <c r="A27" t="s">
        <v>12</v>
      </c>
      <c r="F27">
        <v>116</v>
      </c>
      <c r="H27">
        <v>460</v>
      </c>
      <c r="I27">
        <v>4</v>
      </c>
      <c r="J27">
        <f>F27*4</f>
        <v>464</v>
      </c>
      <c r="K27">
        <f>SUM(H27:I27)</f>
        <v>464</v>
      </c>
    </row>
    <row r="29" spans="1:11" x14ac:dyDescent="0.2">
      <c r="A29" t="s">
        <v>9</v>
      </c>
      <c r="F29">
        <v>98</v>
      </c>
      <c r="H29">
        <v>336</v>
      </c>
      <c r="I29">
        <v>56</v>
      </c>
      <c r="J29">
        <f>F29*4</f>
        <v>392</v>
      </c>
      <c r="K29">
        <f>SUM(H29:I29)</f>
        <v>392</v>
      </c>
    </row>
    <row r="31" spans="1:11" x14ac:dyDescent="0.2">
      <c r="A31" t="s">
        <v>5</v>
      </c>
      <c r="D31">
        <f>SUM(D23,D25,D27,D29)</f>
        <v>0</v>
      </c>
      <c r="E31">
        <f>SUM(E23,E25,E27,E29)</f>
        <v>0</v>
      </c>
      <c r="F31" s="9">
        <f>SUM(F23:F30)</f>
        <v>333</v>
      </c>
      <c r="H31" s="10">
        <f>SUM(H23,H25,H27,H29)</f>
        <v>1126</v>
      </c>
      <c r="I31">
        <f>SUM(I23:I29)</f>
        <v>206</v>
      </c>
      <c r="J31">
        <f>SUM(J23,J25,J27,J29)</f>
        <v>1332</v>
      </c>
      <c r="K31">
        <f>SUM(K23,K25,K27,K29)</f>
        <v>1332</v>
      </c>
    </row>
    <row r="32" spans="1:11" x14ac:dyDescent="0.2">
      <c r="F32" s="5"/>
      <c r="H32" s="4"/>
    </row>
    <row r="33" spans="1:9" x14ac:dyDescent="0.2">
      <c r="F33" t="s">
        <v>19</v>
      </c>
      <c r="G33" t="s">
        <v>20</v>
      </c>
    </row>
    <row r="34" spans="1:9" ht="27.75" customHeight="1" x14ac:dyDescent="0.2">
      <c r="A34" s="13" t="s">
        <v>18</v>
      </c>
      <c r="B34" s="14"/>
      <c r="C34" s="14"/>
      <c r="D34" s="14"/>
      <c r="E34" s="14"/>
      <c r="F34">
        <v>140.75</v>
      </c>
      <c r="G34" s="6">
        <f>ROUNDUP(F34,0)</f>
        <v>141</v>
      </c>
    </row>
    <row r="36" spans="1:9" ht="25.5" x14ac:dyDescent="0.2">
      <c r="A36" s="4" t="s">
        <v>16</v>
      </c>
      <c r="H36" s="3" t="s">
        <v>26</v>
      </c>
      <c r="I36" t="s">
        <v>27</v>
      </c>
    </row>
    <row r="38" spans="1:9" x14ac:dyDescent="0.2">
      <c r="A38" t="s">
        <v>21</v>
      </c>
      <c r="F38">
        <v>280</v>
      </c>
      <c r="H38" t="s">
        <v>37</v>
      </c>
      <c r="I38" t="s">
        <v>37</v>
      </c>
    </row>
    <row r="40" spans="1:9" x14ac:dyDescent="0.2">
      <c r="A40" t="s">
        <v>22</v>
      </c>
      <c r="F40">
        <v>219</v>
      </c>
      <c r="H40" t="s">
        <v>37</v>
      </c>
      <c r="I40" t="s">
        <v>37</v>
      </c>
    </row>
    <row r="42" spans="1:9" x14ac:dyDescent="0.2">
      <c r="A42" t="s">
        <v>23</v>
      </c>
      <c r="F42">
        <v>232</v>
      </c>
      <c r="H42" t="s">
        <v>37</v>
      </c>
      <c r="I42" t="s">
        <v>37</v>
      </c>
    </row>
    <row r="44" spans="1:9" x14ac:dyDescent="0.2">
      <c r="A44" t="s">
        <v>24</v>
      </c>
      <c r="F44">
        <v>247</v>
      </c>
      <c r="H44" t="s">
        <v>37</v>
      </c>
      <c r="I44" t="s">
        <v>37</v>
      </c>
    </row>
    <row r="46" spans="1:9" x14ac:dyDescent="0.2">
      <c r="A46" t="s">
        <v>25</v>
      </c>
      <c r="F46">
        <v>148</v>
      </c>
      <c r="H46" t="s">
        <v>37</v>
      </c>
      <c r="I46" t="s">
        <v>38</v>
      </c>
    </row>
    <row r="48" spans="1:9" x14ac:dyDescent="0.2">
      <c r="E48" t="s">
        <v>28</v>
      </c>
    </row>
    <row r="49" spans="6:6" x14ac:dyDescent="0.2">
      <c r="F49" s="10">
        <f>SUM(F38,F40,F42,F44,F46)</f>
        <v>1126</v>
      </c>
    </row>
  </sheetData>
  <mergeCells count="1">
    <mergeCell ref="A34:E34"/>
  </mergeCells>
  <pageMargins left="0.7" right="0.7" top="0.78740157499999996" bottom="0.78740157499999996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9BAA9-BA81-4DC3-A524-11C4EC0D4DC1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D43EE-7484-4722-A220-DB955B812864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Demmler</dc:creator>
  <cp:lastModifiedBy>Bernhard Demmler</cp:lastModifiedBy>
  <cp:lastPrinted>2017-11-26T13:14:57Z</cp:lastPrinted>
  <dcterms:created xsi:type="dcterms:W3CDTF">2017-11-17T14:02:14Z</dcterms:created>
  <dcterms:modified xsi:type="dcterms:W3CDTF">2017-11-26T13:17:58Z</dcterms:modified>
</cp:coreProperties>
</file>